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874" activeTab="0"/>
  </bookViews>
  <sheets>
    <sheet name="5月资金明细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<sst xmlns="http://schemas.openxmlformats.org/spreadsheetml/2006/main" count="38" uniqueCount="31">
  <si>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2023年5月两残资金明细表</t>
  </si>
  <si>
    <t>生活</t>
  </si>
  <si>
    <t>护理</t>
  </si>
  <si>
    <t>合计</t>
  </si>
  <si>
    <t>生活台账</t>
  </si>
  <si>
    <t>护理台账</t>
  </si>
  <si>
    <t>生、护双重</t>
  </si>
  <si>
    <t>台账（汇总）</t>
  </si>
  <si>
    <t>备注</t>
  </si>
  <si>
    <t>人数</t>
  </si>
  <si>
    <t>金额</t>
  </si>
  <si>
    <t>不重复人数</t>
  </si>
  <si>
    <t>台账行数</t>
  </si>
  <si>
    <t>实际人次</t>
  </si>
  <si>
    <t>济  水</t>
  </si>
  <si>
    <t>天  坛</t>
  </si>
  <si>
    <t>北 海</t>
  </si>
  <si>
    <t>沁  园</t>
  </si>
  <si>
    <t>玉  泉</t>
  </si>
  <si>
    <t>梨  林</t>
  </si>
  <si>
    <t>五龙口</t>
  </si>
  <si>
    <t>克  井</t>
  </si>
  <si>
    <t>轵  城</t>
  </si>
  <si>
    <t>承  留</t>
  </si>
  <si>
    <t>思 礼</t>
  </si>
  <si>
    <t>坡  头</t>
  </si>
  <si>
    <t>大  峪</t>
  </si>
  <si>
    <t>王  屋</t>
  </si>
  <si>
    <t>邵  原</t>
  </si>
  <si>
    <t>下 冶</t>
  </si>
  <si>
    <t>提标75元标准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</si>
</sst>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20"/>
      <name val="黑体"/>
      <family val="3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rgb="FFFF0000"/>
      <name val="仿宋_GB2312"/>
      <family val="0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4" borderId="1" applyNumberFormat="0" applyAlignment="0" applyProtection="0"/>
    <xf numFmtId="0" fontId="18" fillId="5" borderId="2" applyNumberFormat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3" fillId="0" borderId="4" applyNumberFormat="0" applyFill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7" applyNumberFormat="0" applyFont="0" applyAlignment="0" applyProtection="0"/>
    <xf numFmtId="0" fontId="9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7" borderId="0" applyNumberFormat="0" applyBorder="0" applyAlignment="0" applyProtection="0"/>
    <xf numFmtId="0" fontId="24" fillId="11" borderId="0" applyNumberFormat="0" applyBorder="0" applyAlignment="0" applyProtection="0"/>
    <xf numFmtId="0" fontId="12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26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20" borderId="11" xfId="0" applyNumberFormat="1" applyFont="1" applyFill="1" applyBorder="1" applyAlignment="1">
      <alignment horizontal="center" vertical="center"/>
    </xf>
    <xf numFmtId="49" fontId="7" fillId="2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 wrapText="1"/>
    </xf>
    <xf numFmtId="49" fontId="7" fillId="20" borderId="14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 wrapText="1"/>
    </xf>
    <xf numFmtId="0" fontId="3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/>
    </xf>
    <xf numFmtId="49" fontId="27" fillId="19" borderId="11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38100</xdr:rowOff>
    </xdr:from>
    <xdr:ext cx="466725" cy="276225"/>
    <xdr:sp>
      <xdr:nvSpPr>
        <xdr:cNvPr id="1" name="TextBox 173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2" name="TextBox 174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selection activeCell="F22" sqref="F22"/>
    </sheetView>
  </sheetViews>
  <sheetFormatPr defaultColWidth="9.00390625" defaultRowHeight="21" customHeight="1"/>
  <cols>
    <col min="1" max="1" width="7.50390625" style="5" customWidth="1"/>
    <col min="2" max="2" width="6.50390625" style="5" customWidth="1"/>
    <col min="3" max="3" width="6.625" style="6" customWidth="1"/>
    <col min="4" max="4" width="5.50390625" style="6" customWidth="1"/>
    <col min="5" max="5" width="7.50390625" style="5" customWidth="1"/>
    <col min="6" max="6" width="7.00390625" style="5" customWidth="1"/>
    <col min="7" max="9" width="8.75390625" style="5" customWidth="1"/>
    <col min="10" max="10" width="7.375" style="5" customWidth="1"/>
    <col min="11" max="12" width="8.875" style="5" customWidth="1"/>
    <col min="13" max="13" width="8.125" style="7" customWidth="1"/>
    <col min="14" max="15" width="9.00390625" style="5" customWidth="1"/>
    <col min="16" max="16" width="5.75390625" style="5" customWidth="1"/>
    <col min="17" max="17" width="14.00390625" style="5" customWidth="1"/>
    <col min="18" max="255" width="9.00390625" style="5" customWidth="1"/>
  </cols>
  <sheetData>
    <row r="1" spans="1:16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3"/>
      <c r="N1" s="8"/>
      <c r="O1" s="8"/>
      <c r="P1" s="8"/>
    </row>
    <row r="2" spans="1:16" ht="33.75" customHeight="1">
      <c r="A2" s="9"/>
      <c r="B2" s="10" t="s">
        <v>1</v>
      </c>
      <c r="C2" s="10"/>
      <c r="D2" s="11" t="s">
        <v>2</v>
      </c>
      <c r="E2" s="11"/>
      <c r="F2" s="16" t="s">
        <v>3</v>
      </c>
      <c r="G2" s="16"/>
      <c r="H2" s="17" t="s">
        <v>4</v>
      </c>
      <c r="I2" s="17" t="s">
        <v>5</v>
      </c>
      <c r="J2" s="23" t="s">
        <v>6</v>
      </c>
      <c r="K2" s="11" t="s">
        <v>7</v>
      </c>
      <c r="L2" s="11"/>
      <c r="M2" s="34"/>
      <c r="N2" s="11" t="s">
        <v>8</v>
      </c>
      <c r="O2" s="11"/>
      <c r="P2" s="11"/>
    </row>
    <row r="3" spans="1:16" ht="22.5" customHeight="1">
      <c r="A3" s="12"/>
      <c r="B3" s="11" t="s">
        <v>9</v>
      </c>
      <c r="C3" s="10" t="s">
        <v>10</v>
      </c>
      <c r="D3" s="10" t="s">
        <v>9</v>
      </c>
      <c r="E3" s="11" t="s">
        <v>10</v>
      </c>
      <c r="F3" s="11" t="s">
        <v>9</v>
      </c>
      <c r="G3" s="11" t="s">
        <v>10</v>
      </c>
      <c r="H3" s="18" t="s">
        <v>11</v>
      </c>
      <c r="I3" s="24"/>
      <c r="J3" s="25" t="s">
        <v>9</v>
      </c>
      <c r="K3" s="26" t="s">
        <v>12</v>
      </c>
      <c r="L3" s="27" t="s">
        <v>13</v>
      </c>
      <c r="M3" s="35" t="s">
        <v>10</v>
      </c>
      <c r="N3" s="36"/>
      <c r="O3" s="36"/>
      <c r="P3" s="36"/>
    </row>
    <row r="4" spans="1:16" s="1" customFormat="1" ht="25.5" customHeight="1">
      <c r="A4" s="13" t="s">
        <v>14</v>
      </c>
      <c r="B4" s="14">
        <f aca="true" t="shared" si="0" ref="B4:B20">H4+J4</f>
        <v>60</v>
      </c>
      <c r="C4" s="15">
        <f aca="true" t="shared" si="1" ref="C4:G4">B4*75</f>
        <v>4500</v>
      </c>
      <c r="D4" s="15">
        <f aca="true" t="shared" si="2" ref="D4:D20">I4+J4</f>
        <v>188</v>
      </c>
      <c r="E4" s="19">
        <f t="shared" si="1"/>
        <v>14100</v>
      </c>
      <c r="F4" s="14">
        <f aca="true" t="shared" si="3" ref="F4:F20">B4+D4</f>
        <v>248</v>
      </c>
      <c r="G4" s="14">
        <f t="shared" si="1"/>
        <v>18600</v>
      </c>
      <c r="H4" s="20">
        <v>13</v>
      </c>
      <c r="I4" s="20">
        <v>141</v>
      </c>
      <c r="J4" s="23">
        <v>47</v>
      </c>
      <c r="K4" s="19">
        <f aca="true" t="shared" si="4" ref="K4:K19">H4+I4+J4</f>
        <v>201</v>
      </c>
      <c r="L4" s="14">
        <f aca="true" t="shared" si="5" ref="L4:L19">K4+J4</f>
        <v>248</v>
      </c>
      <c r="M4" s="14">
        <f aca="true" t="shared" si="6" ref="M4:M20">L4*75</f>
        <v>18600</v>
      </c>
      <c r="N4" s="37"/>
      <c r="O4" s="37"/>
      <c r="P4" s="37"/>
    </row>
    <row r="5" spans="1:16" s="2" customFormat="1" ht="24" customHeight="1">
      <c r="A5" s="13" t="s">
        <v>15</v>
      </c>
      <c r="B5" s="14">
        <f t="shared" si="0"/>
        <v>110</v>
      </c>
      <c r="C5" s="15">
        <f aca="true" t="shared" si="7" ref="C5:G5">B5*75</f>
        <v>8250</v>
      </c>
      <c r="D5" s="15">
        <f t="shared" si="2"/>
        <v>204</v>
      </c>
      <c r="E5" s="19">
        <f t="shared" si="7"/>
        <v>15300</v>
      </c>
      <c r="F5" s="14">
        <f t="shared" si="3"/>
        <v>314</v>
      </c>
      <c r="G5" s="14">
        <f t="shared" si="7"/>
        <v>23550</v>
      </c>
      <c r="H5" s="20">
        <v>46</v>
      </c>
      <c r="I5" s="20">
        <v>140</v>
      </c>
      <c r="J5" s="23">
        <v>64</v>
      </c>
      <c r="K5" s="19">
        <f t="shared" si="4"/>
        <v>250</v>
      </c>
      <c r="L5" s="14">
        <f t="shared" si="5"/>
        <v>314</v>
      </c>
      <c r="M5" s="14">
        <f t="shared" si="6"/>
        <v>23550</v>
      </c>
      <c r="N5" s="38"/>
      <c r="O5" s="38"/>
      <c r="P5" s="38"/>
    </row>
    <row r="6" spans="1:16" s="2" customFormat="1" ht="25.5" customHeight="1">
      <c r="A6" s="13" t="s">
        <v>16</v>
      </c>
      <c r="B6" s="14">
        <f t="shared" si="0"/>
        <v>111</v>
      </c>
      <c r="C6" s="15">
        <f aca="true" t="shared" si="8" ref="C6:G6">B6*75</f>
        <v>8325</v>
      </c>
      <c r="D6" s="15">
        <f t="shared" si="2"/>
        <v>268</v>
      </c>
      <c r="E6" s="19">
        <f t="shared" si="8"/>
        <v>20100</v>
      </c>
      <c r="F6" s="14">
        <f t="shared" si="3"/>
        <v>379</v>
      </c>
      <c r="G6" s="14">
        <f t="shared" si="8"/>
        <v>28425</v>
      </c>
      <c r="H6" s="20">
        <v>51</v>
      </c>
      <c r="I6" s="20">
        <v>208</v>
      </c>
      <c r="J6" s="23">
        <v>60</v>
      </c>
      <c r="K6" s="19">
        <f t="shared" si="4"/>
        <v>319</v>
      </c>
      <c r="L6" s="14">
        <f t="shared" si="5"/>
        <v>379</v>
      </c>
      <c r="M6" s="14">
        <f t="shared" si="6"/>
        <v>28425</v>
      </c>
      <c r="N6" s="38"/>
      <c r="O6" s="38"/>
      <c r="P6" s="38"/>
    </row>
    <row r="7" spans="1:19" s="3" customFormat="1" ht="25.5" customHeight="1">
      <c r="A7" s="13" t="s">
        <v>17</v>
      </c>
      <c r="B7" s="14">
        <f t="shared" si="0"/>
        <v>110</v>
      </c>
      <c r="C7" s="15">
        <f aca="true" t="shared" si="9" ref="C7:G7">B7*75</f>
        <v>8250</v>
      </c>
      <c r="D7" s="15">
        <f t="shared" si="2"/>
        <v>308</v>
      </c>
      <c r="E7" s="19">
        <f t="shared" si="9"/>
        <v>23100</v>
      </c>
      <c r="F7" s="14">
        <f t="shared" si="3"/>
        <v>418</v>
      </c>
      <c r="G7" s="14">
        <f t="shared" si="9"/>
        <v>31350</v>
      </c>
      <c r="H7" s="20">
        <v>50</v>
      </c>
      <c r="I7" s="20">
        <v>248</v>
      </c>
      <c r="J7" s="23">
        <v>60</v>
      </c>
      <c r="K7" s="19">
        <f t="shared" si="4"/>
        <v>358</v>
      </c>
      <c r="L7" s="14">
        <f t="shared" si="5"/>
        <v>418</v>
      </c>
      <c r="M7" s="14">
        <f t="shared" si="6"/>
        <v>31350</v>
      </c>
      <c r="N7" s="39"/>
      <c r="O7" s="39"/>
      <c r="P7" s="39"/>
      <c r="Q7" s="2"/>
      <c r="R7" s="2"/>
      <c r="S7" s="2"/>
    </row>
    <row r="8" spans="1:255" s="4" customFormat="1" ht="25.5" customHeight="1">
      <c r="A8" s="13" t="s">
        <v>18</v>
      </c>
      <c r="B8" s="14">
        <f t="shared" si="0"/>
        <v>127</v>
      </c>
      <c r="C8" s="15">
        <f aca="true" t="shared" si="10" ref="C8:G8">B8*75</f>
        <v>9525</v>
      </c>
      <c r="D8" s="15">
        <f t="shared" si="2"/>
        <v>290</v>
      </c>
      <c r="E8" s="19">
        <f t="shared" si="10"/>
        <v>21750</v>
      </c>
      <c r="F8" s="14">
        <f t="shared" si="3"/>
        <v>417</v>
      </c>
      <c r="G8" s="14">
        <f t="shared" si="10"/>
        <v>31275</v>
      </c>
      <c r="H8" s="20">
        <v>60</v>
      </c>
      <c r="I8" s="20">
        <v>223</v>
      </c>
      <c r="J8" s="23">
        <v>67</v>
      </c>
      <c r="K8" s="28">
        <f t="shared" si="4"/>
        <v>350</v>
      </c>
      <c r="L8" s="29">
        <f t="shared" si="5"/>
        <v>417</v>
      </c>
      <c r="M8" s="14">
        <f t="shared" si="6"/>
        <v>31275</v>
      </c>
      <c r="N8" s="40"/>
      <c r="O8" s="40"/>
      <c r="P8" s="40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16" s="2" customFormat="1" ht="25.5" customHeight="1">
      <c r="A9" s="13" t="s">
        <v>19</v>
      </c>
      <c r="B9" s="14">
        <f t="shared" si="0"/>
        <v>277</v>
      </c>
      <c r="C9" s="15">
        <f aca="true" t="shared" si="11" ref="C9:G9">B9*75</f>
        <v>20775</v>
      </c>
      <c r="D9" s="15">
        <f t="shared" si="2"/>
        <v>507</v>
      </c>
      <c r="E9" s="19">
        <f t="shared" si="11"/>
        <v>38025</v>
      </c>
      <c r="F9" s="14">
        <f t="shared" si="3"/>
        <v>784</v>
      </c>
      <c r="G9" s="14">
        <f t="shared" si="11"/>
        <v>58800</v>
      </c>
      <c r="H9" s="20">
        <v>90</v>
      </c>
      <c r="I9" s="20">
        <v>320</v>
      </c>
      <c r="J9" s="23">
        <v>187</v>
      </c>
      <c r="K9" s="19">
        <f t="shared" si="4"/>
        <v>597</v>
      </c>
      <c r="L9" s="14">
        <f t="shared" si="5"/>
        <v>784</v>
      </c>
      <c r="M9" s="14">
        <f t="shared" si="6"/>
        <v>58800</v>
      </c>
      <c r="N9" s="38"/>
      <c r="O9" s="38"/>
      <c r="P9" s="38"/>
    </row>
    <row r="10" spans="1:19" s="2" customFormat="1" ht="25.5" customHeight="1">
      <c r="A10" s="13" t="s">
        <v>20</v>
      </c>
      <c r="B10" s="14">
        <f t="shared" si="0"/>
        <v>316</v>
      </c>
      <c r="C10" s="15">
        <f aca="true" t="shared" si="12" ref="C10:G10">B10*75</f>
        <v>23700</v>
      </c>
      <c r="D10" s="15">
        <f t="shared" si="2"/>
        <v>468</v>
      </c>
      <c r="E10" s="19">
        <f t="shared" si="12"/>
        <v>35100</v>
      </c>
      <c r="F10" s="14">
        <f t="shared" si="3"/>
        <v>784</v>
      </c>
      <c r="G10" s="14">
        <f t="shared" si="12"/>
        <v>58800</v>
      </c>
      <c r="H10" s="20">
        <v>128</v>
      </c>
      <c r="I10" s="20">
        <v>280</v>
      </c>
      <c r="J10" s="20">
        <v>188</v>
      </c>
      <c r="K10" s="19">
        <f t="shared" si="4"/>
        <v>596</v>
      </c>
      <c r="L10" s="14">
        <f t="shared" si="5"/>
        <v>784</v>
      </c>
      <c r="M10" s="14">
        <f t="shared" si="6"/>
        <v>58800</v>
      </c>
      <c r="N10" s="38"/>
      <c r="O10" s="38"/>
      <c r="P10" s="38"/>
      <c r="Q10" s="3"/>
      <c r="R10" s="3"/>
      <c r="S10" s="3"/>
    </row>
    <row r="11" spans="1:255" s="4" customFormat="1" ht="25.5" customHeight="1">
      <c r="A11" s="13" t="s">
        <v>21</v>
      </c>
      <c r="B11" s="14">
        <f t="shared" si="0"/>
        <v>178</v>
      </c>
      <c r="C11" s="15">
        <f aca="true" t="shared" si="13" ref="C11:G11">B11*75</f>
        <v>13350</v>
      </c>
      <c r="D11" s="15">
        <f t="shared" si="2"/>
        <v>641</v>
      </c>
      <c r="E11" s="19">
        <f t="shared" si="13"/>
        <v>48075</v>
      </c>
      <c r="F11" s="14">
        <f t="shared" si="3"/>
        <v>819</v>
      </c>
      <c r="G11" s="14">
        <f t="shared" si="13"/>
        <v>61425</v>
      </c>
      <c r="H11" s="20">
        <v>86</v>
      </c>
      <c r="I11" s="20">
        <v>549</v>
      </c>
      <c r="J11" s="20">
        <v>92</v>
      </c>
      <c r="K11" s="28">
        <f t="shared" si="4"/>
        <v>727</v>
      </c>
      <c r="L11" s="29">
        <f t="shared" si="5"/>
        <v>819</v>
      </c>
      <c r="M11" s="14">
        <f t="shared" si="6"/>
        <v>61425</v>
      </c>
      <c r="N11" s="41"/>
      <c r="O11" s="40"/>
      <c r="P11" s="40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19" s="3" customFormat="1" ht="25.5" customHeight="1">
      <c r="A12" s="13" t="s">
        <v>22</v>
      </c>
      <c r="B12" s="14">
        <f t="shared" si="0"/>
        <v>390</v>
      </c>
      <c r="C12" s="15">
        <f aca="true" t="shared" si="14" ref="C12:G12">B12*75</f>
        <v>29250</v>
      </c>
      <c r="D12" s="15">
        <f t="shared" si="2"/>
        <v>742</v>
      </c>
      <c r="E12" s="19">
        <f t="shared" si="14"/>
        <v>55650</v>
      </c>
      <c r="F12" s="14">
        <f t="shared" si="3"/>
        <v>1132</v>
      </c>
      <c r="G12" s="14">
        <f t="shared" si="14"/>
        <v>84900</v>
      </c>
      <c r="H12" s="20">
        <v>201</v>
      </c>
      <c r="I12" s="20">
        <v>553</v>
      </c>
      <c r="J12" s="20">
        <v>189</v>
      </c>
      <c r="K12" s="19">
        <f t="shared" si="4"/>
        <v>943</v>
      </c>
      <c r="L12" s="14">
        <f t="shared" si="5"/>
        <v>1132</v>
      </c>
      <c r="M12" s="14">
        <f t="shared" si="6"/>
        <v>84900</v>
      </c>
      <c r="N12" s="39"/>
      <c r="O12" s="39"/>
      <c r="P12" s="39"/>
      <c r="Q12" s="2"/>
      <c r="R12" s="2"/>
      <c r="S12" s="2"/>
    </row>
    <row r="13" spans="1:255" s="4" customFormat="1" ht="25.5" customHeight="1">
      <c r="A13" s="13" t="s">
        <v>23</v>
      </c>
      <c r="B13" s="14">
        <f t="shared" si="0"/>
        <v>256</v>
      </c>
      <c r="C13" s="15">
        <f aca="true" t="shared" si="15" ref="C13:G13">B13*75</f>
        <v>19200</v>
      </c>
      <c r="D13" s="15">
        <f t="shared" si="2"/>
        <v>772</v>
      </c>
      <c r="E13" s="19">
        <f t="shared" si="15"/>
        <v>57900</v>
      </c>
      <c r="F13" s="14">
        <f t="shared" si="3"/>
        <v>1028</v>
      </c>
      <c r="G13" s="14">
        <f t="shared" si="15"/>
        <v>77100</v>
      </c>
      <c r="H13" s="20">
        <v>114</v>
      </c>
      <c r="I13" s="20">
        <v>630</v>
      </c>
      <c r="J13" s="20">
        <v>142</v>
      </c>
      <c r="K13" s="28">
        <f t="shared" si="4"/>
        <v>886</v>
      </c>
      <c r="L13" s="29">
        <f t="shared" si="5"/>
        <v>1028</v>
      </c>
      <c r="M13" s="14">
        <f t="shared" si="6"/>
        <v>77100</v>
      </c>
      <c r="N13" s="40"/>
      <c r="O13" s="40"/>
      <c r="P13" s="40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16" s="3" customFormat="1" ht="25.5" customHeight="1">
      <c r="A14" s="13" t="s">
        <v>24</v>
      </c>
      <c r="B14" s="14">
        <f t="shared" si="0"/>
        <v>75</v>
      </c>
      <c r="C14" s="15">
        <f aca="true" t="shared" si="16" ref="C14:G14">B14*75</f>
        <v>5625</v>
      </c>
      <c r="D14" s="15">
        <f t="shared" si="2"/>
        <v>302</v>
      </c>
      <c r="E14" s="19">
        <f t="shared" si="16"/>
        <v>22650</v>
      </c>
      <c r="F14" s="14">
        <f t="shared" si="3"/>
        <v>377</v>
      </c>
      <c r="G14" s="14">
        <f t="shared" si="16"/>
        <v>28275</v>
      </c>
      <c r="H14" s="20">
        <v>31</v>
      </c>
      <c r="I14" s="20">
        <v>258</v>
      </c>
      <c r="J14" s="20">
        <v>44</v>
      </c>
      <c r="K14" s="19">
        <f t="shared" si="4"/>
        <v>333</v>
      </c>
      <c r="L14" s="14">
        <f t="shared" si="5"/>
        <v>377</v>
      </c>
      <c r="M14" s="14">
        <f t="shared" si="6"/>
        <v>28275</v>
      </c>
      <c r="N14" s="39"/>
      <c r="O14" s="39"/>
      <c r="P14" s="39"/>
    </row>
    <row r="15" spans="1:19" s="2" customFormat="1" ht="25.5" customHeight="1">
      <c r="A15" s="13" t="s">
        <v>25</v>
      </c>
      <c r="B15" s="14">
        <f t="shared" si="0"/>
        <v>162</v>
      </c>
      <c r="C15" s="15">
        <f aca="true" t="shared" si="17" ref="C15:G15">B15*75</f>
        <v>12150</v>
      </c>
      <c r="D15" s="15">
        <f t="shared" si="2"/>
        <v>464</v>
      </c>
      <c r="E15" s="19">
        <f t="shared" si="17"/>
        <v>34800</v>
      </c>
      <c r="F15" s="14">
        <f t="shared" si="3"/>
        <v>626</v>
      </c>
      <c r="G15" s="14">
        <f t="shared" si="17"/>
        <v>46950</v>
      </c>
      <c r="H15" s="20">
        <v>65</v>
      </c>
      <c r="I15" s="20">
        <v>367</v>
      </c>
      <c r="J15" s="23">
        <v>97</v>
      </c>
      <c r="K15" s="19">
        <f t="shared" si="4"/>
        <v>529</v>
      </c>
      <c r="L15" s="14">
        <f t="shared" si="5"/>
        <v>626</v>
      </c>
      <c r="M15" s="14">
        <f t="shared" si="6"/>
        <v>46950</v>
      </c>
      <c r="N15" s="39"/>
      <c r="O15" s="39"/>
      <c r="P15" s="39"/>
      <c r="Q15" s="5"/>
      <c r="R15" s="5"/>
      <c r="S15" s="5"/>
    </row>
    <row r="16" spans="1:255" s="4" customFormat="1" ht="25.5" customHeight="1">
      <c r="A16" s="13" t="s">
        <v>26</v>
      </c>
      <c r="B16" s="14">
        <f t="shared" si="0"/>
        <v>381</v>
      </c>
      <c r="C16" s="15">
        <f aca="true" t="shared" si="18" ref="C16:G16">B16*75</f>
        <v>28575</v>
      </c>
      <c r="D16" s="15">
        <f t="shared" si="2"/>
        <v>605</v>
      </c>
      <c r="E16" s="19">
        <f t="shared" si="18"/>
        <v>45375</v>
      </c>
      <c r="F16" s="14">
        <f t="shared" si="3"/>
        <v>986</v>
      </c>
      <c r="G16" s="14">
        <f t="shared" si="18"/>
        <v>73950</v>
      </c>
      <c r="H16" s="21">
        <v>150</v>
      </c>
      <c r="I16" s="21">
        <v>374</v>
      </c>
      <c r="J16" s="30">
        <v>231</v>
      </c>
      <c r="K16" s="28">
        <f t="shared" si="4"/>
        <v>755</v>
      </c>
      <c r="L16" s="29">
        <f t="shared" si="5"/>
        <v>986</v>
      </c>
      <c r="M16" s="14">
        <f t="shared" si="6"/>
        <v>73950</v>
      </c>
      <c r="N16" s="42"/>
      <c r="O16" s="40"/>
      <c r="P16" s="40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19" s="3" customFormat="1" ht="25.5" customHeight="1">
      <c r="A17" s="13" t="s">
        <v>27</v>
      </c>
      <c r="B17" s="14">
        <f t="shared" si="0"/>
        <v>411</v>
      </c>
      <c r="C17" s="15">
        <f aca="true" t="shared" si="19" ref="C17:G17">B17*75</f>
        <v>30825</v>
      </c>
      <c r="D17" s="15">
        <f t="shared" si="2"/>
        <v>574</v>
      </c>
      <c r="E17" s="19">
        <f t="shared" si="19"/>
        <v>43050</v>
      </c>
      <c r="F17" s="14">
        <f t="shared" si="3"/>
        <v>985</v>
      </c>
      <c r="G17" s="14">
        <f t="shared" si="19"/>
        <v>73875</v>
      </c>
      <c r="H17" s="22">
        <v>243</v>
      </c>
      <c r="I17" s="22">
        <v>406</v>
      </c>
      <c r="J17" s="31">
        <v>168</v>
      </c>
      <c r="K17" s="19">
        <f t="shared" si="4"/>
        <v>817</v>
      </c>
      <c r="L17" s="14">
        <f t="shared" si="5"/>
        <v>985</v>
      </c>
      <c r="M17" s="14">
        <f t="shared" si="6"/>
        <v>73875</v>
      </c>
      <c r="N17" s="39"/>
      <c r="O17" s="39"/>
      <c r="P17" s="39"/>
      <c r="Q17" s="5"/>
      <c r="R17" s="5"/>
      <c r="S17" s="5"/>
    </row>
    <row r="18" spans="1:19" s="3" customFormat="1" ht="25.5" customHeight="1">
      <c r="A18" s="13" t="s">
        <v>28</v>
      </c>
      <c r="B18" s="14">
        <f t="shared" si="0"/>
        <v>512</v>
      </c>
      <c r="C18" s="15">
        <f aca="true" t="shared" si="20" ref="C18:G18">B18*75</f>
        <v>38400</v>
      </c>
      <c r="D18" s="15">
        <f t="shared" si="2"/>
        <v>622</v>
      </c>
      <c r="E18" s="19">
        <f t="shared" si="20"/>
        <v>46650</v>
      </c>
      <c r="F18" s="14">
        <f t="shared" si="3"/>
        <v>1134</v>
      </c>
      <c r="G18" s="14">
        <f t="shared" si="20"/>
        <v>85050</v>
      </c>
      <c r="H18" s="20">
        <v>223</v>
      </c>
      <c r="I18" s="20">
        <v>333</v>
      </c>
      <c r="J18" s="23">
        <v>289</v>
      </c>
      <c r="K18" s="19">
        <f t="shared" si="4"/>
        <v>845</v>
      </c>
      <c r="L18" s="14">
        <f t="shared" si="5"/>
        <v>1134</v>
      </c>
      <c r="M18" s="14">
        <f t="shared" si="6"/>
        <v>85050</v>
      </c>
      <c r="N18" s="39"/>
      <c r="O18" s="39"/>
      <c r="P18" s="39"/>
      <c r="Q18" s="44"/>
      <c r="R18" s="44"/>
      <c r="S18" s="44"/>
    </row>
    <row r="19" spans="1:19" s="3" customFormat="1" ht="25.5" customHeight="1">
      <c r="A19" s="13" t="s">
        <v>29</v>
      </c>
      <c r="B19" s="14">
        <f t="shared" si="0"/>
        <v>414</v>
      </c>
      <c r="C19" s="15">
        <f aca="true" t="shared" si="21" ref="C19:G19">B19*75</f>
        <v>31050</v>
      </c>
      <c r="D19" s="15">
        <f t="shared" si="2"/>
        <v>559</v>
      </c>
      <c r="E19" s="19">
        <f t="shared" si="21"/>
        <v>41925</v>
      </c>
      <c r="F19" s="14">
        <f t="shared" si="3"/>
        <v>973</v>
      </c>
      <c r="G19" s="14">
        <f t="shared" si="21"/>
        <v>72975</v>
      </c>
      <c r="H19" s="20">
        <v>172</v>
      </c>
      <c r="I19" s="20">
        <v>317</v>
      </c>
      <c r="J19" s="23">
        <v>242</v>
      </c>
      <c r="K19" s="19">
        <f t="shared" si="4"/>
        <v>731</v>
      </c>
      <c r="L19" s="14">
        <f t="shared" si="5"/>
        <v>973</v>
      </c>
      <c r="M19" s="14">
        <f t="shared" si="6"/>
        <v>72975</v>
      </c>
      <c r="N19" s="39"/>
      <c r="O19" s="39"/>
      <c r="P19" s="39"/>
      <c r="Q19" s="5"/>
      <c r="R19" s="5"/>
      <c r="S19" s="5"/>
    </row>
    <row r="20" spans="1:17" s="5" customFormat="1" ht="25.5" customHeight="1">
      <c r="A20" s="11" t="s">
        <v>3</v>
      </c>
      <c r="B20" s="14">
        <f t="shared" si="0"/>
        <v>3890</v>
      </c>
      <c r="C20" s="15">
        <f aca="true" t="shared" si="22" ref="C20:G20">B20*75</f>
        <v>291750</v>
      </c>
      <c r="D20" s="15">
        <f t="shared" si="2"/>
        <v>7514</v>
      </c>
      <c r="E20" s="19">
        <f t="shared" si="22"/>
        <v>563550</v>
      </c>
      <c r="F20" s="14">
        <f t="shared" si="3"/>
        <v>11404</v>
      </c>
      <c r="G20" s="14">
        <f t="shared" si="22"/>
        <v>855300</v>
      </c>
      <c r="H20" s="20">
        <f aca="true" t="shared" si="23" ref="H20:L20">SUM(H4:H19)</f>
        <v>1723</v>
      </c>
      <c r="I20" s="20">
        <f t="shared" si="23"/>
        <v>5347</v>
      </c>
      <c r="J20" s="23">
        <f t="shared" si="23"/>
        <v>2167</v>
      </c>
      <c r="K20" s="19">
        <f t="shared" si="23"/>
        <v>9237</v>
      </c>
      <c r="L20" s="32">
        <f t="shared" si="23"/>
        <v>11404</v>
      </c>
      <c r="M20" s="32">
        <f t="shared" si="6"/>
        <v>855300</v>
      </c>
      <c r="N20" s="11"/>
      <c r="O20" s="11"/>
      <c r="P20" s="11"/>
      <c r="Q20" s="5" t="s">
        <v>30</v>
      </c>
    </row>
  </sheetData>
  <sheetProtection/>
  <mergeCells count="8">
    <mergeCell ref="A1:P1"/>
    <mergeCell ref="B2:C2"/>
    <mergeCell ref="D2:E2"/>
    <mergeCell ref="F2:G2"/>
    <mergeCell ref="K2:M2"/>
    <mergeCell ref="N2:P2"/>
    <mergeCell ref="H3:I3"/>
    <mergeCell ref="A2:A3"/>
  </mergeCells>
  <printOptions horizontalCentered="1"/>
  <pageMargins left="0.16" right="0.16" top="0.2" bottom="0.2" header="0.16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greatwall</cp:lastModifiedBy>
  <cp:lastPrinted>2017-11-21T14:45:24Z</cp:lastPrinted>
  <dcterms:created xsi:type="dcterms:W3CDTF">2003-05-08T16:33:10Z</dcterms:created>
  <dcterms:modified xsi:type="dcterms:W3CDTF">2023-05-31T17:45:05Z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KSORubyTemplate">
    <vt:lpwstr>14</vt:lpwstr>
  </property>
  <property fmtid="{D5CDD505-2E9C-101B-9397-08002B2CF9AE}" pid="4" name="I">
    <vt:lpwstr>8705D87524624B6D9D4B92ECE6E511B1</vt:lpwstr>
  </property>
  <property fmtid="{D5CDD505-2E9C-101B-9397-08002B2CF9AE}" pid="5" name="퀀_generated_2.-2147483648">
    <vt:i4>2052</vt:i4>
  </property>
</Properties>
</file>